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hmiel\OneDrive - Narodowa Agencja Wymiany Akademickiej\Pulpit\PPN różne\"/>
    </mc:Choice>
  </mc:AlternateContent>
  <bookViews>
    <workbookView xWindow="0" yWindow="0" windowWidth="28800" windowHeight="12144"/>
  </bookViews>
  <sheets>
    <sheet name="Arkusz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2" l="1"/>
  <c r="C62" i="2"/>
  <c r="O37" i="2"/>
  <c r="I37" i="2"/>
  <c r="C37" i="2"/>
  <c r="R35" i="2"/>
  <c r="O35" i="2"/>
  <c r="R37" i="2" s="1"/>
  <c r="L35" i="2"/>
  <c r="I35" i="2"/>
  <c r="L37" i="2" s="1"/>
  <c r="F35" i="2"/>
  <c r="C35" i="2"/>
  <c r="F37" i="2" s="1"/>
  <c r="C58" i="2"/>
  <c r="O45" i="2"/>
  <c r="O43" i="2"/>
  <c r="R45" i="2"/>
  <c r="R43" i="2"/>
  <c r="I45" i="2"/>
  <c r="L43" i="2"/>
  <c r="I43" i="2"/>
  <c r="L45" i="2" s="1"/>
  <c r="C45" i="2"/>
  <c r="F43" i="2"/>
  <c r="C43" i="2"/>
  <c r="F45" i="2" s="1"/>
  <c r="F24" i="2"/>
  <c r="F22" i="2"/>
  <c r="C24" i="2" s="1"/>
  <c r="C22" i="2"/>
  <c r="C26" i="2" s="1"/>
  <c r="F14" i="2"/>
  <c r="C14" i="2"/>
  <c r="F11" i="2"/>
  <c r="C16" i="2" s="1"/>
  <c r="E48" i="2" l="1"/>
  <c r="C67" i="2" s="1"/>
  <c r="B48" i="2"/>
  <c r="H48" i="2"/>
</calcChain>
</file>

<file path=xl/sharedStrings.xml><?xml version="1.0" encoding="utf-8"?>
<sst xmlns="http://schemas.openxmlformats.org/spreadsheetml/2006/main" count="96" uniqueCount="66">
  <si>
    <t>11. Inviting Person remuneration (PLN)</t>
  </si>
  <si>
    <t>10. Visiting Scientist renumeration (PLN)</t>
  </si>
  <si>
    <t>11.1. Annual rate</t>
  </si>
  <si>
    <t>11.2. Annual funding NAWA</t>
  </si>
  <si>
    <t>III. Budget</t>
  </si>
  <si>
    <t>III.a. Applicant’s contribution in %</t>
  </si>
  <si>
    <t>Please provide an information on Applicant’s contribution. Applicant is obliged to provide his own contribution in the amount of at least 20% of the Project budget.</t>
  </si>
  <si>
    <t>10.1. Monthly rate</t>
  </si>
  <si>
    <t>10.2. Part/full time employment</t>
  </si>
  <si>
    <t>Please provide e.g. 1,00 or 0,75 or 0,50 etc.</t>
  </si>
  <si>
    <t>10.3. Monthly funding NAWA</t>
  </si>
  <si>
    <t>10.4. Monthly Applicant’s contribution</t>
  </si>
  <si>
    <t>10.5. Total renumeration</t>
  </si>
  <si>
    <t>10.6. Total funding NAWA</t>
  </si>
  <si>
    <t>10.7. Total Applicant’s contribution</t>
  </si>
  <si>
    <t>11.3. Annual Applicant’s contribution</t>
  </si>
  <si>
    <t>11.4. Number of months</t>
  </si>
  <si>
    <t>11.5. Total renumeration</t>
  </si>
  <si>
    <t>11.6. Total funding NAWA</t>
  </si>
  <si>
    <t>11.7. Total Applicant’s contribution</t>
  </si>
  <si>
    <t>13. Adaptation and preparation of the workplace and research facilities - only if you do not apply for Research component (PLN)</t>
  </si>
  <si>
    <t>14. Resettlement for the Visiting Scientist (PLN)</t>
  </si>
  <si>
    <t>15. Total costs</t>
  </si>
  <si>
    <t>16. Total Applicant’s contribution</t>
  </si>
  <si>
    <t>17. Total funding NAWA</t>
  </si>
  <si>
    <t>12. Project Group members remuneration (PLN)</t>
  </si>
  <si>
    <t>Minimum 3 members of the Project Group are required</t>
  </si>
  <si>
    <t>12.1. Project Group Member</t>
  </si>
  <si>
    <t>12.1.1. Months of work</t>
  </si>
  <si>
    <t>12.1.2. Monthly rate</t>
  </si>
  <si>
    <t>12.1.3. Monthly funding NAWA</t>
  </si>
  <si>
    <t>12.1.4. Monthly Applicant’s contribution</t>
  </si>
  <si>
    <t>12.1.5. Total renumeration</t>
  </si>
  <si>
    <t>12.1.6. Total funding NAWA</t>
  </si>
  <si>
    <t>12.1.7. Total Applicant’s contribution</t>
  </si>
  <si>
    <t>12.2. Project Group Member</t>
  </si>
  <si>
    <t>12.2.2. Monthly rate</t>
  </si>
  <si>
    <t>12.2.4. Monthly Applicant’s contribution</t>
  </si>
  <si>
    <t>12.2.6. Total funding NAWA</t>
  </si>
  <si>
    <t>12.2.1. Months of work</t>
  </si>
  <si>
    <t>12.2.3. Monthly funding NAWA</t>
  </si>
  <si>
    <t>12.2.5. Total renumeration</t>
  </si>
  <si>
    <t>12.2.7. Total Applicant’s contribution</t>
  </si>
  <si>
    <t>12.3. Project Group Member</t>
  </si>
  <si>
    <t>12.3.2. Monthly rate</t>
  </si>
  <si>
    <t>12.3.4. Monthly Applicant’s contribution</t>
  </si>
  <si>
    <t>12.3.6. Total funding NAWA</t>
  </si>
  <si>
    <t>12.3.1. Months of work</t>
  </si>
  <si>
    <t>12.3.3. Monthly funding NAWA</t>
  </si>
  <si>
    <t>12.3.5. Total renumeration</t>
  </si>
  <si>
    <t>12.3.7. Total Applicant’s contribution</t>
  </si>
  <si>
    <t>12.2.a. Total renumeration of all Project Group Members</t>
  </si>
  <si>
    <t>12.2.b. Total funding NAWA of all Project Group Members</t>
  </si>
  <si>
    <t>12.2.c. Total Applicant’s contribution of all Project Group Members</t>
  </si>
  <si>
    <r>
      <t xml:space="preserve">Total amount of funding by NAWA may not exceed </t>
    </r>
    <r>
      <rPr>
        <b/>
        <sz val="7"/>
        <rFont val="Arial"/>
        <family val="2"/>
        <charset val="238"/>
      </rPr>
      <t>32 000,00 PLN</t>
    </r>
    <r>
      <rPr>
        <sz val="7"/>
        <color rgb="FF6E6E6E"/>
        <rFont val="Arial"/>
        <family val="2"/>
        <charset val="238"/>
      </rPr>
      <t xml:space="preserve"> per month, including the employer's costs </t>
    </r>
    <r>
      <rPr>
        <b/>
        <sz val="7"/>
        <color rgb="FF6E6E6E"/>
        <rFont val="Arial"/>
        <family val="2"/>
        <charset val="238"/>
      </rPr>
      <t>(in case of any part-time employment – this amount changes proportionally).</t>
    </r>
  </si>
  <si>
    <t>3.9.2. Project duration in months</t>
  </si>
  <si>
    <r>
      <t xml:space="preserve">Total amount of funding by NAWA may not exceed </t>
    </r>
    <r>
      <rPr>
        <b/>
        <sz val="7"/>
        <rFont val="Arial"/>
        <family val="2"/>
        <charset val="238"/>
      </rPr>
      <t>14 400,00 PLN</t>
    </r>
    <r>
      <rPr>
        <sz val="7"/>
        <color rgb="FF6E6E6E"/>
        <rFont val="Arial"/>
        <family val="2"/>
        <charset val="238"/>
      </rPr>
      <t xml:space="preserve"> per year.</t>
    </r>
  </si>
  <si>
    <r>
      <t xml:space="preserve">Financing of the Project from NAWA funds may not exceed    </t>
    </r>
    <r>
      <rPr>
        <b/>
        <sz val="7"/>
        <rFont val="Arial"/>
        <family val="2"/>
        <charset val="238"/>
      </rPr>
      <t>3 103 600,00 PLN</t>
    </r>
    <r>
      <rPr>
        <sz val="7"/>
        <color rgb="FF6E6E6E"/>
        <rFont val="Arial"/>
        <family val="2"/>
        <charset val="238"/>
      </rPr>
      <t xml:space="preserve"> (if the Applicant applied for funds for adaptation and organization of the workplace). If the Project includes the NCN Research component, the maximum funding from NAWA may not exceed 3 053 600,00 PLN.</t>
    </r>
  </si>
  <si>
    <t>13.1. Do you want to apply for funds for adaptation and organization of the workplace?</t>
  </si>
  <si>
    <t>Possible only if you do not apply for Research component.</t>
  </si>
  <si>
    <t>13.4. Total</t>
  </si>
  <si>
    <t>13.5. Total funding NAWA</t>
  </si>
  <si>
    <t>13.6. Total Applicant’s contribution</t>
  </si>
  <si>
    <r>
      <t xml:space="preserve">Applicant is obliged to provide his own contribution in the amount of </t>
    </r>
    <r>
      <rPr>
        <b/>
        <sz val="7"/>
        <rFont val="Arial"/>
        <family val="2"/>
        <charset val="238"/>
      </rPr>
      <t>at least 20%</t>
    </r>
    <r>
      <rPr>
        <sz val="7"/>
        <color rgb="FF6E6E6E"/>
        <rFont val="Arial"/>
        <family val="2"/>
        <charset val="238"/>
      </rPr>
      <t xml:space="preserve"> of the Project budget.</t>
    </r>
  </si>
  <si>
    <r>
      <t xml:space="preserve">Total amount of financing by NAWA for the Project Group </t>
    </r>
    <r>
      <rPr>
        <b/>
        <sz val="7"/>
        <rFont val="Arial"/>
        <family val="2"/>
        <charset val="238"/>
      </rPr>
      <t>may not exceed 30 000,00 PLN</t>
    </r>
    <r>
      <rPr>
        <sz val="7"/>
        <color rgb="FF6E6E6E"/>
        <rFont val="Arial"/>
        <family val="2"/>
        <charset val="238"/>
      </rPr>
      <t xml:space="preserve"> per month.</t>
    </r>
  </si>
  <si>
    <t>The amount can be increased up to 20% in case of Visiting Scientists disability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</si>
</sst>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#,##0.00\ [$PLN]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333333"/>
      <name val="Arial"/>
      <family val="2"/>
      <charset val="238"/>
    </font>
    <font>
      <sz val="10"/>
      <color rgb="FF999999"/>
      <name val="Arial"/>
      <family val="2"/>
      <charset val="238"/>
    </font>
    <font>
      <sz val="11"/>
      <color rgb="FF555555"/>
      <name val="Arial"/>
      <family val="2"/>
      <charset val="238"/>
    </font>
    <font>
      <sz val="10"/>
      <color rgb="FF555555"/>
      <name val="Inherit"/>
    </font>
    <font>
      <sz val="7"/>
      <color rgb="FF6E6E6E"/>
      <name val="Arial"/>
      <family val="2"/>
      <charset val="238"/>
    </font>
    <font>
      <b/>
      <sz val="7"/>
      <color rgb="FF6E6E6E"/>
      <name val="Arial"/>
      <family val="2"/>
      <charset val="238"/>
    </font>
    <font>
      <sz val="8"/>
      <name val="Segoe UI"/>
      <family val="2"/>
      <charset val="238"/>
    </font>
    <font>
      <b/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0" fillId="0" borderId="0" xfId="0" applyBorder="1"/>
    <xf numFmtId="170" fontId="0" fillId="0" borderId="1" xfId="0" applyNumberFormat="1" applyBorder="1"/>
    <xf numFmtId="170" fontId="1" fillId="0" borderId="1" xfId="0" applyNumberFormat="1" applyFont="1" applyBorder="1"/>
    <xf numFmtId="10" fontId="0" fillId="0" borderId="1" xfId="0" applyNumberFormat="1" applyBorder="1"/>
    <xf numFmtId="10" fontId="0" fillId="0" borderId="0" xfId="0" applyNumberFormat="1" applyBorder="1"/>
    <xf numFmtId="170" fontId="0" fillId="0" borderId="0" xfId="0" applyNumberFormat="1" applyBorder="1"/>
    <xf numFmtId="170" fontId="0" fillId="0" borderId="0" xfId="0" applyNumberFormat="1" applyFont="1" applyBorder="1"/>
    <xf numFmtId="170" fontId="1" fillId="0" borderId="0" xfId="0" applyNumberFormat="1" applyFont="1" applyBorder="1"/>
    <xf numFmtId="2" fontId="0" fillId="0" borderId="1" xfId="0" applyNumberFormat="1" applyBorder="1"/>
    <xf numFmtId="170" fontId="0" fillId="2" borderId="1" xfId="0" applyNumberFormat="1" applyFill="1" applyBorder="1"/>
    <xf numFmtId="170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0" fillId="3" borderId="0" xfId="0" applyFill="1"/>
    <xf numFmtId="0" fontId="1" fillId="4" borderId="1" xfId="0" applyFont="1" applyFill="1" applyBorder="1" applyAlignment="1">
      <alignment horizontal="center" vertical="center"/>
    </xf>
    <xf numFmtId="170" fontId="1" fillId="4" borderId="0" xfId="0" applyNumberFormat="1" applyFont="1" applyFill="1" applyBorder="1"/>
    <xf numFmtId="0" fontId="0" fillId="4" borderId="0" xfId="0" applyFill="1"/>
    <xf numFmtId="0" fontId="0" fillId="3" borderId="0" xfId="0" applyFill="1" applyAlignment="1">
      <alignment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70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129540</xdr:colOff>
          <xdr:row>52</xdr:row>
          <xdr:rowOff>68579</xdr:rowOff>
        </xdr:from>
        <xdr:to>
          <xdr:col>1</xdr:col>
          <xdr:colOff>559503</xdr:colOff>
          <xdr:row>54</xdr:row>
          <xdr:rowOff>91440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1143000</xdr:colOff>
          <xdr:row>52</xdr:row>
          <xdr:rowOff>76199</xdr:rowOff>
        </xdr:from>
        <xdr:to>
          <xdr:col>1</xdr:col>
          <xdr:colOff>1572963</xdr:colOff>
          <xdr:row>54</xdr:row>
          <xdr:rowOff>99060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S68"/>
  <sheetViews>
    <sheetView tabSelected="1" topLeftCell="A37" zoomScale="70" zoomScaleNormal="70" workbookViewId="0">
      <selection activeCell="I57" sqref="I57"/>
    </sheetView>
  </sheetViews>
  <sheetFormatPr defaultRowHeight="14.4"/>
  <cols>
    <col min="1" max="1" width="2.77734375" customWidth="1"/>
    <col min="2" max="2" width="37.33203125" customWidth="1"/>
    <col min="3" max="3" width="16.33203125" customWidth="1"/>
    <col min="4" max="4" width="2.77734375" customWidth="1"/>
    <col min="5" max="5" width="36.88671875" customWidth="1"/>
    <col min="6" max="6" width="15.88671875" customWidth="1"/>
    <col min="7" max="7" width="2.77734375" customWidth="1"/>
    <col min="8" max="8" width="35.109375" customWidth="1"/>
    <col min="9" max="9" width="12.5546875" bestFit="1" customWidth="1"/>
    <col min="10" max="10" width="2.77734375" customWidth="1"/>
    <col min="11" max="11" width="32.77734375" customWidth="1"/>
    <col min="12" max="12" width="12.5546875" bestFit="1" customWidth="1"/>
    <col min="13" max="13" width="2.77734375" customWidth="1"/>
    <col min="14" max="14" width="35.33203125" bestFit="1" customWidth="1"/>
    <col min="15" max="15" width="12.5546875" bestFit="1" customWidth="1"/>
    <col min="16" max="16" width="2.77734375" customWidth="1"/>
    <col min="17" max="17" width="32.77734375" customWidth="1"/>
    <col min="18" max="18" width="12.5546875" bestFit="1" customWidth="1"/>
    <col min="19" max="19" width="2.77734375" customWidth="1"/>
  </cols>
  <sheetData>
    <row r="1" spans="2:7" ht="15" thickBot="1"/>
    <row r="2" spans="2:7" ht="15" thickBot="1">
      <c r="B2" s="4" t="s">
        <v>4</v>
      </c>
      <c r="E2" s="1" t="s">
        <v>55</v>
      </c>
      <c r="F2" s="25">
        <v>45</v>
      </c>
    </row>
    <row r="3" spans="2:7" ht="15" thickBot="1">
      <c r="B3" s="4"/>
    </row>
    <row r="4" spans="2:7" ht="15" thickBot="1">
      <c r="B4" t="s">
        <v>5</v>
      </c>
      <c r="C4" s="9">
        <v>0.2</v>
      </c>
    </row>
    <row r="5" spans="2:7" ht="30">
      <c r="B5" s="20" t="s">
        <v>6</v>
      </c>
      <c r="C5" s="10"/>
      <c r="D5" s="5"/>
    </row>
    <row r="7" spans="2:7">
      <c r="B7" s="3" t="s">
        <v>1</v>
      </c>
    </row>
    <row r="8" spans="2:7" ht="15" thickBot="1">
      <c r="B8" s="3"/>
    </row>
    <row r="9" spans="2:7" ht="15" thickBot="1">
      <c r="B9" s="1" t="s">
        <v>7</v>
      </c>
      <c r="C9" s="7">
        <v>38400</v>
      </c>
      <c r="D9" s="11"/>
      <c r="E9" s="1" t="s">
        <v>8</v>
      </c>
      <c r="F9" s="14">
        <v>1</v>
      </c>
      <c r="G9" s="5" t="s">
        <v>9</v>
      </c>
    </row>
    <row r="10" spans="2:7" ht="15" thickBot="1">
      <c r="B10" s="1"/>
      <c r="C10" s="6"/>
      <c r="D10" s="6"/>
      <c r="E10" s="1"/>
      <c r="F10" s="6"/>
      <c r="G10" s="5"/>
    </row>
    <row r="11" spans="2:7" ht="15" thickBot="1">
      <c r="B11" s="1" t="s">
        <v>10</v>
      </c>
      <c r="C11" s="7">
        <v>32000</v>
      </c>
      <c r="D11" s="11"/>
      <c r="E11" s="2" t="s">
        <v>11</v>
      </c>
      <c r="F11" s="7">
        <f>C9-C11</f>
        <v>6400</v>
      </c>
    </row>
    <row r="12" spans="2:7" ht="30.6" customHeight="1">
      <c r="B12" s="21" t="s">
        <v>54</v>
      </c>
      <c r="C12" s="21"/>
    </row>
    <row r="13" spans="2:7" ht="15" thickBot="1"/>
    <row r="14" spans="2:7" ht="15" thickBot="1">
      <c r="B14" s="2" t="s">
        <v>12</v>
      </c>
      <c r="C14" s="15">
        <f>F2*C9</f>
        <v>1728000</v>
      </c>
      <c r="D14" s="11"/>
      <c r="E14" s="2" t="s">
        <v>13</v>
      </c>
      <c r="F14" s="15">
        <f>C11*F2</f>
        <v>1440000</v>
      </c>
    </row>
    <row r="15" spans="2:7" ht="15" thickBot="1"/>
    <row r="16" spans="2:7" ht="15" thickBot="1">
      <c r="B16" s="2" t="s">
        <v>14</v>
      </c>
      <c r="C16" s="15">
        <f>F11*F2</f>
        <v>288000</v>
      </c>
      <c r="D16" s="11"/>
    </row>
    <row r="18" spans="1:19">
      <c r="B18" s="3" t="s">
        <v>0</v>
      </c>
    </row>
    <row r="19" spans="1:19" ht="15" thickBot="1"/>
    <row r="20" spans="1:19" ht="15" thickBot="1">
      <c r="B20" s="1" t="s">
        <v>2</v>
      </c>
      <c r="C20" s="7">
        <v>17280</v>
      </c>
      <c r="D20" s="11"/>
      <c r="E20" s="1" t="s">
        <v>3</v>
      </c>
      <c r="F20" s="7">
        <v>14000</v>
      </c>
    </row>
    <row r="21" spans="1:19" ht="15" thickBot="1">
      <c r="E21" s="5" t="s">
        <v>56</v>
      </c>
    </row>
    <row r="22" spans="1:19" ht="15" thickBot="1">
      <c r="B22" s="2" t="s">
        <v>15</v>
      </c>
      <c r="C22" s="15">
        <f>C20-F20</f>
        <v>3280</v>
      </c>
      <c r="D22" s="11"/>
      <c r="E22" s="2" t="s">
        <v>16</v>
      </c>
      <c r="F22" s="18">
        <f>F2</f>
        <v>45</v>
      </c>
    </row>
    <row r="23" spans="1:19" ht="15" thickBot="1"/>
    <row r="24" spans="1:19" ht="15" thickBot="1">
      <c r="B24" s="2" t="s">
        <v>17</v>
      </c>
      <c r="C24" s="16">
        <f>(C20*F22)/12</f>
        <v>64800</v>
      </c>
      <c r="D24" s="12"/>
      <c r="E24" s="2" t="s">
        <v>18</v>
      </c>
      <c r="F24" s="16">
        <f>(F20*F2)/12</f>
        <v>52500</v>
      </c>
    </row>
    <row r="25" spans="1:19" ht="15" thickBot="1"/>
    <row r="26" spans="1:19" ht="15" thickBot="1">
      <c r="B26" s="2" t="s">
        <v>19</v>
      </c>
      <c r="C26" s="16">
        <f>(C22*F2)/12</f>
        <v>12300</v>
      </c>
      <c r="D26" s="13"/>
    </row>
    <row r="28" spans="1:19">
      <c r="B28" s="3" t="s">
        <v>25</v>
      </c>
    </row>
    <row r="29" spans="1:19">
      <c r="B29" s="1" t="s">
        <v>26</v>
      </c>
    </row>
    <row r="30" spans="1:19" ht="15" thickBo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ht="15" thickBot="1">
      <c r="A31" s="24"/>
      <c r="B31" s="2" t="s">
        <v>27</v>
      </c>
      <c r="C31" s="17">
        <v>1</v>
      </c>
      <c r="E31" s="1" t="s">
        <v>28</v>
      </c>
      <c r="F31" s="14"/>
      <c r="G31" s="24"/>
      <c r="H31" s="2" t="s">
        <v>35</v>
      </c>
      <c r="I31" s="17">
        <v>2</v>
      </c>
      <c r="K31" s="1" t="s">
        <v>39</v>
      </c>
      <c r="L31" s="14"/>
      <c r="M31" s="24"/>
      <c r="N31" s="2" t="s">
        <v>43</v>
      </c>
      <c r="O31" s="17">
        <v>3</v>
      </c>
      <c r="Q31" s="1" t="s">
        <v>47</v>
      </c>
      <c r="R31" s="14"/>
      <c r="S31" s="24"/>
    </row>
    <row r="32" spans="1:19" ht="15" thickBot="1">
      <c r="A32" s="24"/>
      <c r="G32" s="24"/>
      <c r="M32" s="24"/>
      <c r="S32" s="24"/>
    </row>
    <row r="33" spans="1:19" ht="15" thickBot="1">
      <c r="A33" s="24"/>
      <c r="B33" s="1" t="s">
        <v>29</v>
      </c>
      <c r="C33" s="7"/>
      <c r="E33" s="1" t="s">
        <v>30</v>
      </c>
      <c r="F33" s="7"/>
      <c r="G33" s="24"/>
      <c r="H33" s="1" t="s">
        <v>36</v>
      </c>
      <c r="I33" s="7"/>
      <c r="K33" s="1" t="s">
        <v>40</v>
      </c>
      <c r="L33" s="7"/>
      <c r="M33" s="24"/>
      <c r="N33" s="1" t="s">
        <v>44</v>
      </c>
      <c r="O33" s="7"/>
      <c r="Q33" s="1" t="s">
        <v>48</v>
      </c>
      <c r="R33" s="7"/>
      <c r="S33" s="24"/>
    </row>
    <row r="34" spans="1:19" s="19" customFormat="1" ht="27" customHeight="1" thickBot="1">
      <c r="A34" s="28"/>
      <c r="E34" s="20" t="s">
        <v>64</v>
      </c>
      <c r="G34" s="28"/>
      <c r="K34" s="20" t="s">
        <v>64</v>
      </c>
      <c r="M34" s="28"/>
      <c r="Q34" s="20" t="s">
        <v>64</v>
      </c>
      <c r="S34" s="28"/>
    </row>
    <row r="35" spans="1:19" ht="15" thickBot="1">
      <c r="A35" s="24"/>
      <c r="B35" s="2" t="s">
        <v>31</v>
      </c>
      <c r="C35" s="15">
        <f>C33-F33</f>
        <v>0</v>
      </c>
      <c r="E35" s="2" t="s">
        <v>32</v>
      </c>
      <c r="F35" s="15">
        <f>F31*C33</f>
        <v>0</v>
      </c>
      <c r="G35" s="24"/>
      <c r="H35" s="2" t="s">
        <v>37</v>
      </c>
      <c r="I35" s="15">
        <f>I33-L33</f>
        <v>0</v>
      </c>
      <c r="K35" s="2" t="s">
        <v>41</v>
      </c>
      <c r="L35" s="15">
        <f>L31*I33</f>
        <v>0</v>
      </c>
      <c r="M35" s="24"/>
      <c r="N35" s="2" t="s">
        <v>45</v>
      </c>
      <c r="O35" s="15">
        <f>O33-R33</f>
        <v>0</v>
      </c>
      <c r="Q35" s="2" t="s">
        <v>49</v>
      </c>
      <c r="R35" s="15">
        <f>R31*O33</f>
        <v>0</v>
      </c>
      <c r="S35" s="24"/>
    </row>
    <row r="36" spans="1:19" ht="15" thickBot="1">
      <c r="A36" s="24"/>
      <c r="G36" s="24"/>
      <c r="M36" s="24"/>
      <c r="S36" s="24"/>
    </row>
    <row r="37" spans="1:19" ht="15" thickBot="1">
      <c r="A37" s="24"/>
      <c r="B37" s="2" t="s">
        <v>33</v>
      </c>
      <c r="C37" s="15">
        <f>F33*F31</f>
        <v>0</v>
      </c>
      <c r="E37" s="2" t="s">
        <v>34</v>
      </c>
      <c r="F37" s="15">
        <f>F31*C35</f>
        <v>0</v>
      </c>
      <c r="G37" s="24"/>
      <c r="H37" s="2" t="s">
        <v>38</v>
      </c>
      <c r="I37" s="15">
        <f>L33*L31</f>
        <v>0</v>
      </c>
      <c r="K37" s="2" t="s">
        <v>42</v>
      </c>
      <c r="L37" s="15">
        <f>L31*I35</f>
        <v>0</v>
      </c>
      <c r="M37" s="24"/>
      <c r="N37" s="2" t="s">
        <v>46</v>
      </c>
      <c r="O37" s="15">
        <f>R33*R31</f>
        <v>0</v>
      </c>
      <c r="Q37" s="2" t="s">
        <v>50</v>
      </c>
      <c r="R37" s="15">
        <f>R31*O35</f>
        <v>0</v>
      </c>
      <c r="S37" s="24"/>
    </row>
    <row r="38" spans="1:19" ht="15" thickBo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ht="15" thickBot="1">
      <c r="A39" s="24"/>
      <c r="B39" s="2" t="s">
        <v>27</v>
      </c>
      <c r="C39" s="17">
        <v>4</v>
      </c>
      <c r="E39" s="1" t="s">
        <v>28</v>
      </c>
      <c r="F39" s="14"/>
      <c r="G39" s="24"/>
      <c r="H39" s="2" t="s">
        <v>35</v>
      </c>
      <c r="I39" s="17">
        <v>5</v>
      </c>
      <c r="K39" s="1" t="s">
        <v>39</v>
      </c>
      <c r="L39" s="14"/>
      <c r="M39" s="24"/>
      <c r="N39" s="2" t="s">
        <v>43</v>
      </c>
      <c r="O39" s="17">
        <v>6</v>
      </c>
      <c r="Q39" s="1" t="s">
        <v>47</v>
      </c>
      <c r="R39" s="14"/>
      <c r="S39" s="24"/>
    </row>
    <row r="40" spans="1:19" ht="15" thickBot="1">
      <c r="A40" s="24"/>
      <c r="G40" s="24"/>
      <c r="M40" s="24"/>
      <c r="S40" s="24"/>
    </row>
    <row r="41" spans="1:19" ht="15" thickBot="1">
      <c r="A41" s="24"/>
      <c r="B41" s="1" t="s">
        <v>29</v>
      </c>
      <c r="C41" s="7"/>
      <c r="E41" s="1" t="s">
        <v>30</v>
      </c>
      <c r="F41" s="7"/>
      <c r="G41" s="24"/>
      <c r="H41" s="1" t="s">
        <v>36</v>
      </c>
      <c r="I41" s="7"/>
      <c r="K41" s="1" t="s">
        <v>40</v>
      </c>
      <c r="L41" s="7"/>
      <c r="M41" s="24"/>
      <c r="N41" s="1" t="s">
        <v>44</v>
      </c>
      <c r="O41" s="7"/>
      <c r="Q41" s="1" t="s">
        <v>48</v>
      </c>
      <c r="R41" s="7"/>
      <c r="S41" s="24"/>
    </row>
    <row r="42" spans="1:19" s="19" customFormat="1" ht="27" customHeight="1" thickBot="1">
      <c r="A42" s="28"/>
      <c r="E42" s="20" t="s">
        <v>64</v>
      </c>
      <c r="G42" s="28"/>
      <c r="K42" s="20" t="s">
        <v>64</v>
      </c>
      <c r="M42" s="28"/>
      <c r="Q42" s="20" t="s">
        <v>64</v>
      </c>
      <c r="S42" s="28"/>
    </row>
    <row r="43" spans="1:19" ht="15" thickBot="1">
      <c r="A43" s="24"/>
      <c r="B43" s="2" t="s">
        <v>31</v>
      </c>
      <c r="C43" s="15">
        <f>C41-F41</f>
        <v>0</v>
      </c>
      <c r="E43" s="2" t="s">
        <v>32</v>
      </c>
      <c r="F43" s="15">
        <f>F39*C41</f>
        <v>0</v>
      </c>
      <c r="G43" s="24"/>
      <c r="H43" s="2" t="s">
        <v>37</v>
      </c>
      <c r="I43" s="15">
        <f>I41-L41</f>
        <v>0</v>
      </c>
      <c r="K43" s="2" t="s">
        <v>41</v>
      </c>
      <c r="L43" s="15">
        <f>L39*I41</f>
        <v>0</v>
      </c>
      <c r="M43" s="24"/>
      <c r="N43" s="2" t="s">
        <v>45</v>
      </c>
      <c r="O43" s="15">
        <f>O41-R41</f>
        <v>0</v>
      </c>
      <c r="Q43" s="2" t="s">
        <v>49</v>
      </c>
      <c r="R43" s="15">
        <f>R39*O41</f>
        <v>0</v>
      </c>
      <c r="S43" s="24"/>
    </row>
    <row r="44" spans="1:19" ht="15" thickBot="1">
      <c r="A44" s="24"/>
      <c r="G44" s="24"/>
      <c r="M44" s="24"/>
      <c r="S44" s="24"/>
    </row>
    <row r="45" spans="1:19" ht="15" thickBot="1">
      <c r="A45" s="24"/>
      <c r="B45" s="2" t="s">
        <v>33</v>
      </c>
      <c r="C45" s="15">
        <f>F41*F39</f>
        <v>0</v>
      </c>
      <c r="E45" s="2" t="s">
        <v>34</v>
      </c>
      <c r="F45" s="15">
        <f>F39*C43</f>
        <v>0</v>
      </c>
      <c r="G45" s="24"/>
      <c r="H45" s="2" t="s">
        <v>38</v>
      </c>
      <c r="I45" s="15">
        <f>L41*L39</f>
        <v>0</v>
      </c>
      <c r="K45" s="2" t="s">
        <v>42</v>
      </c>
      <c r="L45" s="15">
        <f>L39*I43</f>
        <v>0</v>
      </c>
      <c r="M45" s="24"/>
      <c r="N45" s="2" t="s">
        <v>46</v>
      </c>
      <c r="O45" s="15">
        <f>R41*R39</f>
        <v>0</v>
      </c>
      <c r="Q45" s="2" t="s">
        <v>50</v>
      </c>
      <c r="R45" s="15">
        <f>R39*O43</f>
        <v>0</v>
      </c>
      <c r="S45" s="24"/>
    </row>
    <row r="46" spans="1:19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ht="15" thickBot="1">
      <c r="B47" s="2" t="s">
        <v>51</v>
      </c>
      <c r="E47" s="2" t="s">
        <v>52</v>
      </c>
      <c r="H47" s="2" t="s">
        <v>53</v>
      </c>
    </row>
    <row r="48" spans="1:19" ht="15" thickBot="1">
      <c r="B48" s="16">
        <f>SUM(F35,L35,R35,R43,L43,F43)</f>
        <v>0</v>
      </c>
      <c r="E48" s="16">
        <f>SUM(C37,I37,O37,O45,I45,C45)</f>
        <v>0</v>
      </c>
      <c r="H48" s="16">
        <f>SUM(F37,L37,R37,R45,L45,F45)</f>
        <v>0</v>
      </c>
    </row>
    <row r="49" spans="2:10">
      <c r="B49" s="26"/>
      <c r="C49" s="27"/>
      <c r="D49" s="27"/>
      <c r="E49" s="26"/>
      <c r="F49" s="27"/>
      <c r="G49" s="27"/>
      <c r="H49" s="26"/>
    </row>
    <row r="50" spans="2:10">
      <c r="B50" s="6" t="s">
        <v>20</v>
      </c>
      <c r="C50" s="6"/>
      <c r="D50" s="6"/>
      <c r="E50" s="6"/>
      <c r="F50" s="6"/>
      <c r="G50" s="6"/>
      <c r="H50" s="6"/>
    </row>
    <row r="51" spans="2:10">
      <c r="B51" s="3"/>
    </row>
    <row r="52" spans="2:10">
      <c r="B52" s="1" t="s">
        <v>58</v>
      </c>
    </row>
    <row r="53" spans="2:10">
      <c r="B53" s="23" t="s">
        <v>59</v>
      </c>
    </row>
    <row r="54" spans="2:10">
      <c r="B54" s="1"/>
    </row>
    <row r="55" spans="2:10" ht="15" thickBot="1">
      <c r="B55" s="1"/>
    </row>
    <row r="56" spans="2:10" ht="15" customHeight="1" thickBot="1">
      <c r="B56" s="1" t="s">
        <v>60</v>
      </c>
      <c r="C56" s="7">
        <v>100000</v>
      </c>
      <c r="E56" s="1" t="s">
        <v>61</v>
      </c>
      <c r="F56" s="7">
        <v>50000</v>
      </c>
      <c r="G56" s="31" t="s">
        <v>65</v>
      </c>
      <c r="H56" s="32"/>
      <c r="I56" s="32"/>
      <c r="J56" s="32"/>
    </row>
    <row r="57" spans="2:10" ht="15" thickBot="1">
      <c r="B57" s="3"/>
    </row>
    <row r="58" spans="2:10" ht="15" thickBot="1">
      <c r="B58" s="2" t="s">
        <v>62</v>
      </c>
      <c r="C58" s="15">
        <f>C56-F56</f>
        <v>50000</v>
      </c>
    </row>
    <row r="59" spans="2:10" ht="15" thickBot="1"/>
    <row r="60" spans="2:10" ht="15" customHeight="1" thickBot="1">
      <c r="B60" s="3" t="s">
        <v>21</v>
      </c>
      <c r="C60" s="16">
        <v>20000</v>
      </c>
      <c r="D60" s="29" t="s">
        <v>65</v>
      </c>
      <c r="E60" s="30"/>
      <c r="F60" s="30"/>
    </row>
    <row r="61" spans="2:10" ht="15" thickBot="1"/>
    <row r="62" spans="2:10" ht="15" thickBot="1">
      <c r="B62" s="3" t="s">
        <v>22</v>
      </c>
      <c r="C62" s="16">
        <f>SUM(C14,,C24,B48,C56,C60)</f>
        <v>1912800</v>
      </c>
    </row>
    <row r="63" spans="2:10" ht="15" thickBot="1"/>
    <row r="64" spans="2:10" ht="15" thickBot="1">
      <c r="B64" s="3" t="s">
        <v>23</v>
      </c>
      <c r="C64" s="8">
        <f>(C67-C60)*0.2</f>
        <v>308500</v>
      </c>
    </row>
    <row r="65" spans="2:5" ht="23.4" customHeight="1">
      <c r="B65" s="20" t="s">
        <v>63</v>
      </c>
    </row>
    <row r="66" spans="2:5" ht="15" thickBot="1">
      <c r="B66" s="20"/>
    </row>
    <row r="67" spans="2:5" ht="15" thickBot="1">
      <c r="B67" s="22" t="s">
        <v>24</v>
      </c>
      <c r="C67" s="16">
        <f>SUM(F14,F24,E48,F56,C60)</f>
        <v>1562500</v>
      </c>
      <c r="E67" s="33"/>
    </row>
    <row r="68" spans="2:5" ht="54.6" customHeight="1">
      <c r="B68" s="20" t="s">
        <v>57</v>
      </c>
    </row>
  </sheetData>
  <mergeCells count="3">
    <mergeCell ref="B12:C12"/>
    <mergeCell ref="D60:F60"/>
    <mergeCell ref="G56:J5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3" name="Check Box 11">
              <controlPr defaultSize="0" autoFill="0" autoLine="0" autoPict="0">
                <anchor moveWithCells="1">
                  <from>
                    <xdr:col>1</xdr:col>
                    <xdr:colOff>129540</xdr:colOff>
                    <xdr:row>52</xdr:row>
                    <xdr:rowOff>68580</xdr:rowOff>
                  </from>
                  <to>
                    <xdr:col>1</xdr:col>
                    <xdr:colOff>556260</xdr:colOff>
                    <xdr:row>54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4" name="Check Box 12">
              <controlPr defaultSize="0" autoFill="0" autoLine="0" autoPict="0">
                <anchor moveWithCells="1">
                  <from>
                    <xdr:col>1</xdr:col>
                    <xdr:colOff>1143000</xdr:colOff>
                    <xdr:row>52</xdr:row>
                    <xdr:rowOff>76200</xdr:rowOff>
                  </from>
                  <to>
                    <xdr:col>1</xdr:col>
                    <xdr:colOff>1569720</xdr:colOff>
                    <xdr:row>54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Chmiel</dc:creator>
  <cp:lastModifiedBy>Agnieszka Chmiel</cp:lastModifiedBy>
  <dcterms:created xsi:type="dcterms:W3CDTF">2022-02-16T14:59:27Z</dcterms:created>
  <dcterms:modified xsi:type="dcterms:W3CDTF">2022-02-17T10:12:41Z</dcterms:modified>
</cp:coreProperties>
</file>